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2DO-TRIM-2018\TR-MPAL-2DO-TRIM-2018\1ER-TRIM-2018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54" i="3"/>
  <c r="E39" i="3"/>
  <c r="E35" i="3"/>
  <c r="E28" i="3"/>
  <c r="E24" i="3"/>
  <c r="E20" i="3"/>
  <c r="E16" i="3"/>
  <c r="E6" i="3"/>
  <c r="B57" i="3"/>
  <c r="B38" i="3"/>
  <c r="B35" i="3"/>
  <c r="B28" i="3"/>
  <c r="B22" i="3"/>
  <c r="B14" i="3"/>
  <c r="B6" i="3"/>
  <c r="F72" i="3"/>
  <c r="F65" i="3"/>
  <c r="F60" i="3"/>
  <c r="F76" i="3" s="1"/>
  <c r="F54" i="3"/>
  <c r="F39" i="3"/>
  <c r="F35" i="3"/>
  <c r="F28" i="3"/>
  <c r="F24" i="3"/>
  <c r="F44" i="3" s="1"/>
  <c r="F20" i="3"/>
  <c r="F16" i="3"/>
  <c r="F6" i="3"/>
  <c r="C57" i="3"/>
  <c r="C38" i="3"/>
  <c r="C35" i="3"/>
  <c r="C28" i="3"/>
  <c r="C22" i="3"/>
  <c r="C14" i="3"/>
  <c r="C6" i="3"/>
  <c r="C44" i="3" l="1"/>
  <c r="C59" i="3" s="1"/>
  <c r="B44" i="3"/>
  <c r="B59" i="3" s="1"/>
  <c r="E76" i="3"/>
  <c r="E44" i="3"/>
  <c r="E56" i="3" s="1"/>
  <c r="F56" i="3"/>
  <c r="F78" i="3" s="1"/>
  <c r="E78" i="3" l="1"/>
</calcChain>
</file>

<file path=xl/sharedStrings.xml><?xml version="1.0" encoding="utf-8"?>
<sst xmlns="http://schemas.openxmlformats.org/spreadsheetml/2006/main" count="125" uniqueCount="123">
  <si>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</si>
  <si>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</si>
  <si>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</si>
  <si>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</si>
  <si>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</si>
  <si>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</si>
  <si>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</si>
  <si>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</si>
  <si>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</si>
  <si>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</si>
  <si>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</si>
  <si>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</si>
  <si>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</si>
  <si>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</si>
  <si>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</si>
  <si>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</si>
  <si>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</si>
  <si>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</si>
  <si>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</si>
  <si>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</si>
  <si>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</si>
  <si>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</si>
  <si>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</si>
  <si>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</si>
  <si>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</si>
  <si>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</si>
  <si>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</si>
  <si>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</si>
  <si>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</si>
  <si>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</si>
  <si>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</si>
  <si>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</si>
  <si>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</si>
  <si>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</si>
  <si>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</si>
  <si>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</si>
  <si>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</si>
  <si>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</si>
  <si>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</si>
  <si>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</si>
  <si>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</si>
  <si>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</si>
  <si>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</si>
  <si>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</si>
  <si>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</si>
  <si>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</si>
  <si>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</si>
  <si>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</si>
  <si>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</si>
  <si>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</si>
  <si>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</si>
  <si>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</si>
  <si>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</si>
  <si>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</si>
  <si>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</si>
  <si>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</si>
  <si>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</si>
  <si>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</si>
  <si>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</si>
  <si>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</si>
  <si>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</si>
  <si>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</si>
  <si>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</si>
  <si>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</si>
  <si>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</si>
  <si>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</si>
  <si>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</si>
  <si>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</si>
  <si>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</si>
  <si>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</si>
  <si>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</si>
  <si>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</si>
  <si>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</si>
  <si>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</si>
  <si>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</si>
  <si>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</si>
  <si>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</si>
  <si>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</si>
  <si>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</si>
  <si>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</si>
  <si>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</si>
  <si>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</si>
  <si>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</si>
  <si>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</si>
  <si>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</si>
  <si>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</si>
  <si>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</si>
  <si>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</si>
  <si>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</si>
  <si>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</si>
  <si>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</si>
  <si>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</si>
  <si>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</si>
  <si>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</si>
  <si>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</si>
  <si>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</si>
  <si>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</si>
  <si>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</si>
  <si>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</si>
  <si>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</si>
  <si>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</si>
  <si>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</si>
  <si>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</si>
  <si>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</si>
  <si>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</si>
  <si>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</si>
  <si>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</si>
  <si>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</si>
  <si>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</si>
  <si>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</si>
  <si>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</si>
  <si>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</si>
  <si>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</si>
  <si>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</si>
  <si>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</si>
  <si>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</si>
  <si>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</si>
  <si>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</si>
  <si>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</si>
  <si>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2017</t>
  </si>
  <si>
    <t>30 de junio de 2018</t>
  </si>
  <si>
    <t>30 de Junio de 2018</t>
  </si>
  <si>
    <t>MUNICIPIO DE COMONFORT, GUANAJUATO
Estado de Situación Financiera Detallado - LDF
Al 30 de Junio de 2018 y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</si>
</sst>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1" fillId="0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C4" sqref="C4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7" t="s">
        <v>122</v>
      </c>
      <c r="B1" s="28"/>
      <c r="C1" s="28"/>
      <c r="D1" s="28"/>
      <c r="E1" s="28"/>
      <c r="F1" s="29"/>
    </row>
    <row r="2" spans="1:6" ht="33.75" x14ac:dyDescent="0.2">
      <c r="A2" s="21" t="s">
        <v>0</v>
      </c>
      <c r="B2" s="22" t="s">
        <v>120</v>
      </c>
      <c r="C2" s="22" t="s">
        <v>119</v>
      </c>
      <c r="D2" s="21" t="s">
        <v>0</v>
      </c>
      <c r="E2" s="22" t="s">
        <v>121</v>
      </c>
      <c r="F2" s="22" t="s">
        <v>119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26">
        <f>SUM(B7:B13)</f>
        <v>28340015.580000002</v>
      </c>
      <c r="C6" s="5">
        <f>SUM(C7:C13)</f>
        <v>56176010.659999996</v>
      </c>
      <c r="D6" s="3" t="s">
        <v>6</v>
      </c>
      <c r="E6" s="26">
        <f>SUM(E7:E15)</f>
        <v>8677444.4900000002</v>
      </c>
      <c r="F6" s="5">
        <f>SUM(F7:F15)</f>
        <v>16022779.960000001</v>
      </c>
    </row>
    <row r="7" spans="1:6" x14ac:dyDescent="0.2">
      <c r="A7" s="8" t="s">
        <v>7</v>
      </c>
      <c r="B7" s="24">
        <v>0</v>
      </c>
      <c r="C7" s="7">
        <v>0</v>
      </c>
      <c r="D7" s="9" t="s">
        <v>8</v>
      </c>
      <c r="E7" s="24">
        <v>19295.53</v>
      </c>
      <c r="F7" s="7">
        <v>696320.33</v>
      </c>
    </row>
    <row r="8" spans="1:6" x14ac:dyDescent="0.2">
      <c r="A8" s="8" t="s">
        <v>9</v>
      </c>
      <c r="B8" s="24">
        <v>25398452.760000002</v>
      </c>
      <c r="C8" s="7">
        <v>38993486.100000001</v>
      </c>
      <c r="D8" s="9" t="s">
        <v>10</v>
      </c>
      <c r="E8" s="24">
        <v>88037.04</v>
      </c>
      <c r="F8" s="7">
        <v>4060567.32</v>
      </c>
    </row>
    <row r="9" spans="1:6" x14ac:dyDescent="0.2">
      <c r="A9" s="8" t="s">
        <v>11</v>
      </c>
      <c r="B9" s="24">
        <v>0</v>
      </c>
      <c r="C9" s="7">
        <v>0</v>
      </c>
      <c r="D9" s="9" t="s">
        <v>12</v>
      </c>
      <c r="E9" s="24">
        <v>694302.62</v>
      </c>
      <c r="F9" s="7">
        <v>6264740.1200000001</v>
      </c>
    </row>
    <row r="10" spans="1:6" x14ac:dyDescent="0.2">
      <c r="A10" s="8" t="s">
        <v>13</v>
      </c>
      <c r="B10" s="24">
        <v>0</v>
      </c>
      <c r="C10" s="7">
        <v>0</v>
      </c>
      <c r="D10" s="9" t="s">
        <v>14</v>
      </c>
      <c r="E10" s="24">
        <v>0</v>
      </c>
      <c r="F10" s="7">
        <v>0</v>
      </c>
    </row>
    <row r="11" spans="1:6" x14ac:dyDescent="0.2">
      <c r="A11" s="8" t="s">
        <v>15</v>
      </c>
      <c r="B11" s="24">
        <v>2941562.82</v>
      </c>
      <c r="C11" s="7">
        <v>17182524.559999999</v>
      </c>
      <c r="D11" s="9" t="s">
        <v>16</v>
      </c>
      <c r="E11" s="24">
        <v>201488.25</v>
      </c>
      <c r="F11" s="7">
        <v>647020.91</v>
      </c>
    </row>
    <row r="12" spans="1:6" ht="22.5" x14ac:dyDescent="0.2">
      <c r="A12" s="8" t="s">
        <v>17</v>
      </c>
      <c r="B12" s="24">
        <v>0</v>
      </c>
      <c r="C12" s="7">
        <v>0</v>
      </c>
      <c r="D12" s="9" t="s">
        <v>18</v>
      </c>
      <c r="E12" s="24">
        <v>0</v>
      </c>
      <c r="F12" s="7">
        <v>0</v>
      </c>
    </row>
    <row r="13" spans="1:6" x14ac:dyDescent="0.2">
      <c r="A13" s="8" t="s">
        <v>19</v>
      </c>
      <c r="B13" s="24">
        <v>0</v>
      </c>
      <c r="C13" s="7">
        <v>0</v>
      </c>
      <c r="D13" s="9" t="s">
        <v>20</v>
      </c>
      <c r="E13" s="24">
        <v>4134787.07</v>
      </c>
      <c r="F13" s="7">
        <v>3825974.57</v>
      </c>
    </row>
    <row r="14" spans="1:6" x14ac:dyDescent="0.2">
      <c r="A14" s="1" t="s">
        <v>21</v>
      </c>
      <c r="B14" s="26">
        <f>SUM(B15:B21)</f>
        <v>7403774.6799999997</v>
      </c>
      <c r="C14" s="5">
        <f>SUM(C15:C21)</f>
        <v>6629369.96</v>
      </c>
      <c r="D14" s="9" t="s">
        <v>22</v>
      </c>
      <c r="E14" s="24">
        <v>0</v>
      </c>
      <c r="F14" s="7">
        <v>0</v>
      </c>
    </row>
    <row r="15" spans="1:6" x14ac:dyDescent="0.2">
      <c r="A15" s="8" t="s">
        <v>23</v>
      </c>
      <c r="B15" s="24">
        <v>139660.73000000001</v>
      </c>
      <c r="C15" s="7">
        <v>46029.41</v>
      </c>
      <c r="D15" s="9" t="s">
        <v>24</v>
      </c>
      <c r="E15" s="24">
        <v>3539533.98</v>
      </c>
      <c r="F15" s="7">
        <v>528156.71</v>
      </c>
    </row>
    <row r="16" spans="1:6" x14ac:dyDescent="0.2">
      <c r="A16" s="8" t="s">
        <v>25</v>
      </c>
      <c r="B16" s="24">
        <v>40491.75</v>
      </c>
      <c r="C16" s="7">
        <v>33661.379999999997</v>
      </c>
      <c r="D16" s="3" t="s">
        <v>26</v>
      </c>
      <c r="E16" s="24">
        <f>SUM(E17:E19)</f>
        <v>0</v>
      </c>
      <c r="F16" s="5">
        <f>SUM(F17:F19)</f>
        <v>0</v>
      </c>
    </row>
    <row r="17" spans="1:6" x14ac:dyDescent="0.2">
      <c r="A17" s="8" t="s">
        <v>27</v>
      </c>
      <c r="B17" s="24">
        <v>672223.29</v>
      </c>
      <c r="C17" s="7">
        <v>346849</v>
      </c>
      <c r="D17" s="9" t="s">
        <v>28</v>
      </c>
      <c r="E17" s="7">
        <v>0</v>
      </c>
      <c r="F17" s="7">
        <v>0</v>
      </c>
    </row>
    <row r="18" spans="1:6" ht="13.5" customHeight="1" x14ac:dyDescent="0.2">
      <c r="A18" s="8" t="s">
        <v>29</v>
      </c>
      <c r="B18" s="24">
        <v>635971.73</v>
      </c>
      <c r="C18" s="7">
        <v>1178558.75</v>
      </c>
      <c r="D18" s="9" t="s">
        <v>30</v>
      </c>
      <c r="E18" s="7">
        <v>0</v>
      </c>
      <c r="F18" s="7">
        <v>0</v>
      </c>
    </row>
    <row r="19" spans="1:6" x14ac:dyDescent="0.2">
      <c r="A19" s="8" t="s">
        <v>31</v>
      </c>
      <c r="B19" s="24">
        <v>28500</v>
      </c>
      <c r="C19" s="7">
        <v>24003.3</v>
      </c>
      <c r="D19" s="9" t="s">
        <v>32</v>
      </c>
      <c r="E19" s="7">
        <v>0</v>
      </c>
      <c r="F19" s="7">
        <v>0</v>
      </c>
    </row>
    <row r="20" spans="1:6" x14ac:dyDescent="0.2">
      <c r="A20" s="8" t="s">
        <v>33</v>
      </c>
      <c r="B20" s="24">
        <v>0</v>
      </c>
      <c r="C20" s="7">
        <v>0</v>
      </c>
      <c r="D20" s="3" t="s">
        <v>34</v>
      </c>
      <c r="E20" s="26">
        <f>E21+E22</f>
        <v>428666</v>
      </c>
      <c r="F20" s="5">
        <f>SUM(F21:F22)</f>
        <v>0</v>
      </c>
    </row>
    <row r="21" spans="1:6" x14ac:dyDescent="0.2">
      <c r="A21" s="8" t="s">
        <v>35</v>
      </c>
      <c r="B21" s="24">
        <v>5886927.1799999997</v>
      </c>
      <c r="C21" s="7">
        <v>5000268.12</v>
      </c>
      <c r="D21" s="9" t="s">
        <v>36</v>
      </c>
      <c r="E21" s="24">
        <v>428666</v>
      </c>
      <c r="F21" s="7">
        <v>0</v>
      </c>
    </row>
    <row r="22" spans="1:6" x14ac:dyDescent="0.2">
      <c r="A22" s="1" t="s">
        <v>37</v>
      </c>
      <c r="B22" s="26">
        <f>SUM(B23:B27)</f>
        <v>19369919.859999999</v>
      </c>
      <c r="C22" s="5">
        <f>SUM(C23:C27)</f>
        <v>15172254.24</v>
      </c>
      <c r="D22" s="9" t="s">
        <v>38</v>
      </c>
      <c r="E22" s="7">
        <v>0</v>
      </c>
      <c r="F22" s="20">
        <v>0</v>
      </c>
    </row>
    <row r="23" spans="1:6" ht="22.5" x14ac:dyDescent="0.2">
      <c r="A23" s="8" t="s">
        <v>39</v>
      </c>
      <c r="B23" s="24">
        <v>851363.58</v>
      </c>
      <c r="C23" s="7">
        <v>390077.88</v>
      </c>
      <c r="D23" s="3" t="s">
        <v>40</v>
      </c>
      <c r="E23" s="5">
        <v>0</v>
      </c>
      <c r="F23" s="23">
        <v>0</v>
      </c>
    </row>
    <row r="24" spans="1:6" ht="22.5" x14ac:dyDescent="0.2">
      <c r="A24" s="8" t="s">
        <v>41</v>
      </c>
      <c r="B24" s="24">
        <v>750224.92</v>
      </c>
      <c r="C24" s="7">
        <v>0</v>
      </c>
      <c r="D24" s="3" t="s">
        <v>42</v>
      </c>
      <c r="E24" s="26">
        <f>SUM(E25:E27)</f>
        <v>0</v>
      </c>
      <c r="F24" s="5">
        <f>SUM(F25:F27)</f>
        <v>0</v>
      </c>
    </row>
    <row r="25" spans="1:6" ht="22.5" x14ac:dyDescent="0.2">
      <c r="A25" s="8" t="s">
        <v>43</v>
      </c>
      <c r="B25" s="24">
        <v>200000</v>
      </c>
      <c r="C25" s="7">
        <v>0</v>
      </c>
      <c r="D25" s="9" t="s">
        <v>44</v>
      </c>
      <c r="E25" s="7">
        <v>0</v>
      </c>
      <c r="F25" s="20">
        <v>0</v>
      </c>
    </row>
    <row r="26" spans="1:6" x14ac:dyDescent="0.2">
      <c r="A26" s="8" t="s">
        <v>45</v>
      </c>
      <c r="B26" s="24">
        <v>17568331.359999999</v>
      </c>
      <c r="C26" s="7">
        <v>14782176.359999999</v>
      </c>
      <c r="D26" s="9" t="s">
        <v>46</v>
      </c>
      <c r="E26" s="7">
        <v>0</v>
      </c>
      <c r="F26" s="20">
        <v>0</v>
      </c>
    </row>
    <row r="27" spans="1:6" x14ac:dyDescent="0.2">
      <c r="A27" s="8" t="s">
        <v>47</v>
      </c>
      <c r="B27" s="24">
        <v>0</v>
      </c>
      <c r="C27" s="7">
        <v>0</v>
      </c>
      <c r="D27" s="9" t="s">
        <v>48</v>
      </c>
      <c r="E27" s="7">
        <v>0</v>
      </c>
      <c r="F27" s="20">
        <v>0</v>
      </c>
    </row>
    <row r="28" spans="1:6" ht="22.5" x14ac:dyDescent="0.2">
      <c r="A28" s="1" t="s">
        <v>49</v>
      </c>
      <c r="B28" s="24">
        <f>SUM(B29:B33)</f>
        <v>0</v>
      </c>
      <c r="C28" s="7">
        <f>SUM(C29:C33)</f>
        <v>0</v>
      </c>
      <c r="D28" s="3" t="s">
        <v>50</v>
      </c>
      <c r="E28" s="26">
        <f>SUM(E29:E34)</f>
        <v>0</v>
      </c>
      <c r="F28" s="5">
        <f>SUM(F29:F34)</f>
        <v>0</v>
      </c>
    </row>
    <row r="29" spans="1:6" x14ac:dyDescent="0.2">
      <c r="A29" s="8" t="s">
        <v>51</v>
      </c>
      <c r="B29" s="7">
        <v>0</v>
      </c>
      <c r="C29" s="20">
        <v>0</v>
      </c>
      <c r="D29" s="9" t="s">
        <v>52</v>
      </c>
      <c r="E29" s="23">
        <v>0</v>
      </c>
      <c r="F29" s="23">
        <v>0</v>
      </c>
    </row>
    <row r="30" spans="1:6" x14ac:dyDescent="0.2">
      <c r="A30" s="8" t="s">
        <v>53</v>
      </c>
      <c r="B30" s="7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7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7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7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4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24">
        <f>SUM(B36:B37)</f>
        <v>0</v>
      </c>
      <c r="C35" s="7">
        <f>SUM(C36:C37)</f>
        <v>0</v>
      </c>
      <c r="D35" s="3" t="s">
        <v>64</v>
      </c>
      <c r="E35" s="26">
        <f>SUM(E36:E38)</f>
        <v>0</v>
      </c>
      <c r="F35" s="5">
        <f>SUM(F36:F38)</f>
        <v>0</v>
      </c>
    </row>
    <row r="36" spans="1:6" ht="22.5" x14ac:dyDescent="0.2">
      <c r="A36" s="8" t="s">
        <v>65</v>
      </c>
      <c r="B36" s="7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7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24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7">
        <v>0</v>
      </c>
      <c r="C39" s="20">
        <v>0</v>
      </c>
      <c r="D39" s="3" t="s">
        <v>72</v>
      </c>
      <c r="E39" s="26">
        <f>SUM(E40:E42)</f>
        <v>0</v>
      </c>
      <c r="F39" s="5">
        <f>SUM(F40:F42)</f>
        <v>0</v>
      </c>
    </row>
    <row r="40" spans="1:6" x14ac:dyDescent="0.2">
      <c r="A40" s="8" t="s">
        <v>73</v>
      </c>
      <c r="B40" s="7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7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7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25"/>
      <c r="C43" s="7"/>
      <c r="D43" s="3"/>
      <c r="E43" s="25"/>
      <c r="F43" s="7"/>
    </row>
    <row r="44" spans="1:6" x14ac:dyDescent="0.2">
      <c r="A44" s="4" t="s">
        <v>79</v>
      </c>
      <c r="B44" s="26">
        <f>B6+B14+B22+B28+B35+B38</f>
        <v>55113710.120000005</v>
      </c>
      <c r="C44" s="5">
        <f>C6+C14+C22+C28+C34+C35+C38</f>
        <v>77977634.859999999</v>
      </c>
      <c r="D44" s="6" t="s">
        <v>80</v>
      </c>
      <c r="E44" s="26">
        <f>E6+E16+E20+E23+E24+E28+E35+E39</f>
        <v>9106110.4900000002</v>
      </c>
      <c r="F44" s="5">
        <f>F6+F16+F20+F23+F24+F28+F35+F39</f>
        <v>16022779.960000001</v>
      </c>
    </row>
    <row r="45" spans="1:6" x14ac:dyDescent="0.2">
      <c r="A45" s="4"/>
      <c r="B45" s="25"/>
      <c r="C45" s="7"/>
      <c r="D45" s="6"/>
      <c r="E45" s="25"/>
      <c r="F45" s="7"/>
    </row>
    <row r="46" spans="1:6" x14ac:dyDescent="0.2">
      <c r="A46" s="10" t="s">
        <v>81</v>
      </c>
      <c r="B46" s="25"/>
      <c r="C46" s="7"/>
      <c r="D46" s="6" t="s">
        <v>82</v>
      </c>
      <c r="E46" s="25"/>
      <c r="F46" s="7"/>
    </row>
    <row r="47" spans="1:6" x14ac:dyDescent="0.2">
      <c r="A47" s="11" t="s">
        <v>83</v>
      </c>
      <c r="B47" s="7">
        <v>0</v>
      </c>
      <c r="C47" s="7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7">
        <v>0</v>
      </c>
      <c r="C48" s="7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24">
        <v>295882647.98000002</v>
      </c>
      <c r="C49" s="7">
        <v>244789791.78</v>
      </c>
      <c r="D49" s="3" t="s">
        <v>88</v>
      </c>
      <c r="E49" s="24">
        <v>7409918</v>
      </c>
      <c r="F49" s="7">
        <v>8144774</v>
      </c>
    </row>
    <row r="50" spans="1:6" x14ac:dyDescent="0.2">
      <c r="A50" s="11" t="s">
        <v>89</v>
      </c>
      <c r="B50" s="24">
        <v>50240162.670000002</v>
      </c>
      <c r="C50" s="7">
        <v>46157672.539999999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24">
        <v>2439879.9900000002</v>
      </c>
      <c r="C51" s="7">
        <v>1689879.99</v>
      </c>
      <c r="D51" s="3" t="s">
        <v>92</v>
      </c>
      <c r="E51" s="24">
        <v>8750</v>
      </c>
      <c r="F51" s="7">
        <v>8750</v>
      </c>
    </row>
    <row r="52" spans="1:6" x14ac:dyDescent="0.2">
      <c r="A52" s="11" t="s">
        <v>93</v>
      </c>
      <c r="B52" s="24">
        <v>-27032339.829999998</v>
      </c>
      <c r="C52" s="7">
        <v>-27033440.079999998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7">
        <v>0</v>
      </c>
      <c r="C53" s="7">
        <v>0</v>
      </c>
      <c r="D53" s="6"/>
      <c r="E53" s="25"/>
      <c r="F53" s="7"/>
    </row>
    <row r="54" spans="1:6" x14ac:dyDescent="0.2">
      <c r="A54" s="11" t="s">
        <v>96</v>
      </c>
      <c r="B54" s="7">
        <v>0</v>
      </c>
      <c r="C54" s="7">
        <v>0</v>
      </c>
      <c r="D54" s="6" t="s">
        <v>97</v>
      </c>
      <c r="E54" s="26">
        <f>SUM(E47:E52)</f>
        <v>7418668</v>
      </c>
      <c r="F54" s="5">
        <f>SUM(F47:F52)</f>
        <v>8153524</v>
      </c>
    </row>
    <row r="55" spans="1:6" x14ac:dyDescent="0.2">
      <c r="A55" s="11" t="s">
        <v>98</v>
      </c>
      <c r="B55" s="7">
        <v>0</v>
      </c>
      <c r="C55" s="7">
        <v>0</v>
      </c>
      <c r="D55" s="12"/>
      <c r="E55" s="25"/>
      <c r="F55" s="7"/>
    </row>
    <row r="56" spans="1:6" x14ac:dyDescent="0.2">
      <c r="A56" s="11"/>
      <c r="B56" s="25"/>
      <c r="C56" s="7"/>
      <c r="D56" s="6" t="s">
        <v>99</v>
      </c>
      <c r="E56" s="26">
        <f>E44+E54</f>
        <v>16524778.49</v>
      </c>
      <c r="F56" s="5">
        <f>F54+F44</f>
        <v>24176303.960000001</v>
      </c>
    </row>
    <row r="57" spans="1:6" x14ac:dyDescent="0.2">
      <c r="A57" s="10" t="s">
        <v>100</v>
      </c>
      <c r="B57" s="26">
        <f>SUM(B47:B55)</f>
        <v>321530350.81000006</v>
      </c>
      <c r="C57" s="5">
        <f>SUM(C47:C55)</f>
        <v>265603904.23000002</v>
      </c>
      <c r="D57" s="3"/>
      <c r="E57" s="25"/>
      <c r="F57" s="7"/>
    </row>
    <row r="58" spans="1:6" x14ac:dyDescent="0.2">
      <c r="A58" s="11"/>
      <c r="B58" s="25"/>
      <c r="C58" s="7"/>
      <c r="D58" s="6" t="s">
        <v>101</v>
      </c>
      <c r="E58" s="25"/>
      <c r="F58" s="7"/>
    </row>
    <row r="59" spans="1:6" x14ac:dyDescent="0.2">
      <c r="A59" s="10" t="s">
        <v>102</v>
      </c>
      <c r="B59" s="26">
        <f>SUM(B44+B57)</f>
        <v>376644060.93000007</v>
      </c>
      <c r="C59" s="5">
        <f>C44+C57</f>
        <v>343581539.09000003</v>
      </c>
      <c r="D59" s="6"/>
      <c r="E59" s="25"/>
      <c r="F59" s="7"/>
    </row>
    <row r="60" spans="1:6" x14ac:dyDescent="0.2">
      <c r="A60" s="11"/>
      <c r="B60" s="7"/>
      <c r="C60" s="7"/>
      <c r="D60" s="6" t="s">
        <v>103</v>
      </c>
      <c r="E60" s="26">
        <f>SUM(E61:E63)</f>
        <v>158982730.08000001</v>
      </c>
      <c r="F60" s="5">
        <f>SUM(F61:F63)</f>
        <v>158978240.09</v>
      </c>
    </row>
    <row r="61" spans="1:6" x14ac:dyDescent="0.2">
      <c r="A61" s="11"/>
      <c r="B61" s="7"/>
      <c r="C61" s="7"/>
      <c r="D61" s="3" t="s">
        <v>104</v>
      </c>
      <c r="E61" s="24">
        <v>154274652.55000001</v>
      </c>
      <c r="F61" s="7">
        <v>154274652.55000001</v>
      </c>
    </row>
    <row r="62" spans="1:6" x14ac:dyDescent="0.2">
      <c r="A62" s="11"/>
      <c r="B62" s="7"/>
      <c r="C62" s="7"/>
      <c r="D62" s="3" t="s">
        <v>105</v>
      </c>
      <c r="E62" s="24">
        <v>4708077.53</v>
      </c>
      <c r="F62" s="7">
        <v>4703587.54</v>
      </c>
    </row>
    <row r="63" spans="1:6" x14ac:dyDescent="0.2">
      <c r="A63" s="11"/>
      <c r="B63" s="7"/>
      <c r="C63" s="7"/>
      <c r="D63" s="3" t="s">
        <v>106</v>
      </c>
      <c r="E63" s="24">
        <v>0</v>
      </c>
      <c r="F63" s="7">
        <v>0</v>
      </c>
    </row>
    <row r="64" spans="1:6" x14ac:dyDescent="0.2">
      <c r="A64" s="11"/>
      <c r="B64" s="7"/>
      <c r="C64" s="7"/>
      <c r="D64" s="3"/>
      <c r="E64" s="25"/>
      <c r="F64" s="7"/>
    </row>
    <row r="65" spans="1:6" x14ac:dyDescent="0.2">
      <c r="A65" s="11"/>
      <c r="B65" s="7"/>
      <c r="C65" s="7"/>
      <c r="D65" s="6" t="s">
        <v>107</v>
      </c>
      <c r="E65" s="26">
        <f>SUM(E66:E70)</f>
        <v>201136552.35999998</v>
      </c>
      <c r="F65" s="5">
        <f>SUM(F66:F70)</f>
        <v>160426995.03999999</v>
      </c>
    </row>
    <row r="66" spans="1:6" x14ac:dyDescent="0.2">
      <c r="A66" s="11"/>
      <c r="B66" s="7"/>
      <c r="C66" s="7"/>
      <c r="D66" s="3" t="s">
        <v>108</v>
      </c>
      <c r="E66" s="24">
        <v>40771943.039999999</v>
      </c>
      <c r="F66" s="7">
        <v>35679944.149999999</v>
      </c>
    </row>
    <row r="67" spans="1:6" x14ac:dyDescent="0.2">
      <c r="A67" s="11"/>
      <c r="B67" s="7"/>
      <c r="C67" s="7"/>
      <c r="D67" s="3" t="s">
        <v>109</v>
      </c>
      <c r="E67" s="24">
        <v>160335546.5</v>
      </c>
      <c r="F67" s="7">
        <v>124717988.06999999</v>
      </c>
    </row>
    <row r="68" spans="1:6" x14ac:dyDescent="0.2">
      <c r="A68" s="11"/>
      <c r="B68" s="7"/>
      <c r="C68" s="7"/>
      <c r="D68" s="3" t="s">
        <v>110</v>
      </c>
      <c r="E68" s="24">
        <v>29062.82</v>
      </c>
      <c r="F68" s="7">
        <v>29062.82</v>
      </c>
    </row>
    <row r="69" spans="1:6" x14ac:dyDescent="0.2">
      <c r="A69" s="11"/>
      <c r="B69" s="7"/>
      <c r="C69" s="7"/>
      <c r="D69" s="3" t="s">
        <v>111</v>
      </c>
      <c r="E69" s="20">
        <v>0</v>
      </c>
      <c r="F69" s="7">
        <v>0</v>
      </c>
    </row>
    <row r="70" spans="1:6" x14ac:dyDescent="0.2">
      <c r="A70" s="11"/>
      <c r="B70" s="7"/>
      <c r="C70" s="7"/>
      <c r="D70" s="3" t="s">
        <v>112</v>
      </c>
      <c r="E70" s="20">
        <v>0</v>
      </c>
      <c r="F70" s="7">
        <v>0</v>
      </c>
    </row>
    <row r="71" spans="1:6" x14ac:dyDescent="0.2">
      <c r="A71" s="11"/>
      <c r="B71" s="7"/>
      <c r="C71" s="7"/>
      <c r="D71" s="3"/>
      <c r="E71" s="25"/>
      <c r="F71" s="7"/>
    </row>
    <row r="72" spans="1:6" ht="22.5" x14ac:dyDescent="0.2">
      <c r="A72" s="11"/>
      <c r="B72" s="7"/>
      <c r="C72" s="7"/>
      <c r="D72" s="6" t="s">
        <v>113</v>
      </c>
      <c r="E72" s="24">
        <f>E73+E74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25"/>
      <c r="F75" s="7"/>
    </row>
    <row r="76" spans="1:6" x14ac:dyDescent="0.2">
      <c r="A76" s="11"/>
      <c r="B76" s="7"/>
      <c r="C76" s="7"/>
      <c r="D76" s="6" t="s">
        <v>116</v>
      </c>
      <c r="E76" s="26">
        <f>E60+E65+E72</f>
        <v>360119282.44</v>
      </c>
      <c r="F76" s="5">
        <f>F60+F65+F72</f>
        <v>319405235.13</v>
      </c>
    </row>
    <row r="77" spans="1:6" x14ac:dyDescent="0.2">
      <c r="A77" s="11"/>
      <c r="B77" s="7"/>
      <c r="C77" s="7"/>
      <c r="D77" s="3"/>
      <c r="E77" s="25"/>
      <c r="F77" s="7"/>
    </row>
    <row r="78" spans="1:6" x14ac:dyDescent="0.2">
      <c r="A78" s="11"/>
      <c r="B78" s="7"/>
      <c r="C78" s="7"/>
      <c r="D78" s="6" t="s">
        <v>117</v>
      </c>
      <c r="E78" s="26">
        <f>E56+E76</f>
        <v>376644060.93000001</v>
      </c>
      <c r="F78" s="5">
        <f>F56+F76</f>
        <v>343581539.08999997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dataValidations count="1">
    <dataValidation type="decimal" allowBlank="1" showInputMessage="1" showErrorMessage="1" sqref="E75:E78 E39 E44 B49:B52 E6:E16 E24 E28 E35 E49 E51 E20:E21 E71:E72 B56:B59 B6:B28 B43:B46 B34:B35 B38 E53:E68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2018-05-07T16:11:18Z</cp:lastPrinted>
  <dcterms:created xsi:type="dcterms:W3CDTF">2017-01-11T17:17:46Z</dcterms:created>
  <dcterms:modified xsi:type="dcterms:W3CDTF">2018-07-30T14:45:01Z</dcterms:modified>
</cp:coreProperties>
</file>